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85" windowWidth="14805" windowHeight="7530" activeTab="0"/>
  </bookViews>
  <sheets>
    <sheet name="Приложение 4" sheetId="1" r:id="rId1"/>
  </sheets>
  <definedNames>
    <definedName name="_xlnm.Print_Titles" localSheetId="0">'Приложение 4'!$3:$4</definedName>
    <definedName name="_xlnm.Print_Area" localSheetId="0">'Приложение 4'!$A$1:$F$47</definedName>
  </definedNames>
  <calcPr fullCalcOnLoad="1"/>
</workbook>
</file>

<file path=xl/sharedStrings.xml><?xml version="1.0" encoding="utf-8"?>
<sst xmlns="http://schemas.openxmlformats.org/spreadsheetml/2006/main" count="80" uniqueCount="80">
  <si>
    <t>КБК</t>
  </si>
  <si>
    <t>Наименование</t>
  </si>
  <si>
    <t>818 01 02 00 00 00 0000 000</t>
  </si>
  <si>
    <t>Кредиты кредитных организаций в валюте Российской Федерации</t>
  </si>
  <si>
    <t>818 01 02 00 00 00 0000 700</t>
  </si>
  <si>
    <t>Получение кредитов от кредитных организаций в валюте Российской Федерации</t>
  </si>
  <si>
    <t>818 01 02 00 00 02 0000 710</t>
  </si>
  <si>
    <t>Получение кредитов от кредитных организаций бюджетами субъектов Российской Федерации в валюте Российской Федерации</t>
  </si>
  <si>
    <t>818 01 02 00 00 00 0000 800</t>
  </si>
  <si>
    <t>Погашение кредитов, предоставленных кредитными организациями в валюте Российской Федерации</t>
  </si>
  <si>
    <t>818 01 02 00 00 02 0000 810</t>
  </si>
  <si>
    <t>Погашение бюджетами субъектов Российской Федерации кредитов от кредитных организаций в валюте Российской Федерации</t>
  </si>
  <si>
    <t>818 01 03 00 00 00 0000 000</t>
  </si>
  <si>
    <t>Бюджетные кредиты от других бюджетов бюджетной системы Российской Федерации</t>
  </si>
  <si>
    <t>818 01 03 01 00 00 0000 000</t>
  </si>
  <si>
    <t>Бюджетные кредиты от других бюджетов бюджетной системы Российской Федерации в валюте Российской Федерации</t>
  </si>
  <si>
    <t>818 01 03 01 00 00 0000 700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</si>
  <si>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</si>
  <si>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818 01 03 01 00 02 0000 710</t>
  </si>
  <si>
    <t>Получение кредитов от других бюджетов бюджетной системы Российской Федерации бюджетами субъектов в валюте Российской Федерации</t>
  </si>
  <si>
    <t>818 01 03 01 00 02 8001 710</t>
  </si>
  <si>
    <t>818 01 03 01 00 00 0000 800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</si>
  <si>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</si>
  <si>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818 01 03 01 00 02 0000 810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</si>
  <si>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</si>
  <si>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818 01 03 01 00 02 8001 810</t>
  </si>
  <si>
    <t>818 01 03 01 00 02 5002 810</t>
  </si>
  <si>
    <t>000 01 06 00 00 00 0000 000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</si>
  <si>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</si>
  <si>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</si>
  <si>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</si>
  <si>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</si>
  <si>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818 01 06 05 02 02 0000 640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</si>
  <si>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</si>
  <si>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Погашение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</si>
  <si>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Получение бюджетом субъекта Российской Федерации бюджетных кредитов, предоставленных на пополнение остатков средств на счете бюджета субъекта Российской Федерации</t>
  </si>
  <si>
    <t>818 01 05 00 00 00 0000 000</t>
  </si>
  <si>
    <t>Изменение остатков средств на счетах по учету средств бюджета</t>
  </si>
  <si>
    <t>818 01 05 00 00 00 0000 600</t>
  </si>
  <si>
    <t>Уменьшение остатков средств бюджетов</t>
  </si>
  <si>
    <t>818 01 05 02 00 00 0000 600</t>
  </si>
  <si>
    <t>Уменьшение прочих остатков средств бюджетов</t>
  </si>
  <si>
    <t>818 01 05 02 01 00 0000 610</t>
  </si>
  <si>
    <t>Уменьшение прочих остатков денежных средств бюджетов</t>
  </si>
  <si>
    <t>818 01 05 02 01 02 0000 610</t>
  </si>
  <si>
    <t>Уменьшение прочих остатков денежных средств бюджетов субъектов Российской Федерации</t>
  </si>
  <si>
    <t>818 01 05 00 00 00 0000 500</t>
  </si>
  <si>
    <t>Увеличение остатков средств бюджетов</t>
  </si>
  <si>
    <t>818 01 05 02 00 00 0000 500</t>
  </si>
  <si>
    <t>Увеличение прочих остатков средств бюджетов</t>
  </si>
  <si>
    <t>818 01 05 02 01 00 0000 510</t>
  </si>
  <si>
    <t>Увеличение прочих остатков денежных средств бюджетов</t>
  </si>
  <si>
    <t>818 01 05 02 01 02 0000 510</t>
  </si>
  <si>
    <t>Увеличение прочих остатков денежных средств бюджетов субъектов Российской Федерации</t>
  </si>
  <si>
    <t>818 01 06 05 00 00 0000 000</t>
  </si>
  <si>
    <t>818 01 06 05 00 00 0000 600</t>
  </si>
  <si>
    <t>818 01 06 05 02 00 0000 600</t>
  </si>
  <si>
    <t>818 01 06 05 02 02 5015 640</t>
  </si>
  <si>
    <t>Возврат бюджетами муниципальных образований  бюджетных кредитов, полученных из бюджета субъекта Российской Федерации для частичного покрытия дефицитов бюджетов муниципальных образований</t>
  </si>
  <si>
    <t xml:space="preserve">Погашение бюджетом субъекта Российской Федерации бюджетных кредитов, предоставленных для частичного покрытия дефицита бюджета субъекта Российской Федерации, возврат которых осуществляется субъектом Российской Федерации </t>
  </si>
  <si>
    <t>Итого:</t>
  </si>
  <si>
    <t>(в рублях)</t>
  </si>
  <si>
    <t>824 01 06 01 00 00 0000 000</t>
  </si>
  <si>
    <t>Акции и иные формы участия в капитале, находящиеся в государственной и муниципальной собственности</t>
  </si>
  <si>
    <t>824 01 06 01 00 00 0000 630</t>
  </si>
  <si>
    <t>Средства от продажи акций и иных форм участия в капитале, находящихся в государственной и муниципальной собственности</t>
  </si>
  <si>
    <t>824 01 06 01 00 02 0000 630</t>
  </si>
  <si>
    <t>Средства от продажи акций и иных форм участия в капитале, находящихся в собственности субъектов Российской Федерации</t>
  </si>
  <si>
    <t>Отчет об исполнении приложения 14 к Закону Брянской области "Об областном бюджете на 2018 год и на плановый период 2019 и 2020 годов" 
"Источники внутреннего финансирования дефицита областного бюджета на 2018 год"</t>
  </si>
  <si>
    <t>Бюджетные асигнования, утвержденные законом о бюджете</t>
  </si>
  <si>
    <t>Бюджетные асигнования, утвержденные сводной бюджетной росписью с учетом изменений</t>
  </si>
  <si>
    <t>Кассовое исполнение</t>
  </si>
  <si>
    <t>Процент исполнения к сводной бюджетной росписи с учетом изменений</t>
  </si>
  <si>
    <t>Заместитель Губернатора</t>
  </si>
  <si>
    <t>Брянской области</t>
  </si>
  <si>
    <t>67-10-38, 74-22-39</t>
  </si>
  <si>
    <t>64-42-61</t>
  </si>
  <si>
    <t>Голованова М.И.</t>
  </si>
  <si>
    <t>Давыдова М.В.</t>
  </si>
  <si>
    <t>Г.В. Петушкова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</si>
</sst>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5"/>
      <name val="Times New Roman"/>
      <family val="1"/>
    </font>
    <font>
      <sz val="11"/>
      <name val="Times New Roman"/>
      <family val="1"/>
    </font>
    <font>
      <sz val="15"/>
      <name val="Times New Roman"/>
      <family val="1"/>
    </font>
    <font>
      <sz val="15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left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72" fontId="4" fillId="33" borderId="11" xfId="0" applyNumberFormat="1" applyFont="1" applyFill="1" applyBorder="1" applyAlignment="1">
      <alignment horizontal="center" vertical="center" wrapText="1"/>
    </xf>
    <xf numFmtId="17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172" fontId="4" fillId="0" borderId="12" xfId="0" applyNumberFormat="1" applyFont="1" applyFill="1" applyBorder="1" applyAlignment="1">
      <alignment horizontal="center" vertical="center" wrapText="1"/>
    </xf>
    <xf numFmtId="172" fontId="4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17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4" fillId="33" borderId="15" xfId="0" applyFont="1" applyFill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view="pageBreakPreview" zoomScale="95" zoomScaleNormal="90" zoomScaleSheetLayoutView="95" workbookViewId="0" topLeftCell="A34">
      <selection activeCell="B36" sqref="B36"/>
    </sheetView>
  </sheetViews>
  <sheetFormatPr defaultColWidth="5.28125" defaultRowHeight="15"/>
  <cols>
    <col min="1" max="1" width="30.00390625" style="2" customWidth="1"/>
    <col min="2" max="2" width="50.140625" style="2" customWidth="1"/>
    <col min="3" max="5" width="19.00390625" style="1" customWidth="1"/>
    <col min="6" max="6" width="11.7109375" style="1" customWidth="1"/>
    <col min="7" max="7" width="24.28125" style="1" bestFit="1" customWidth="1"/>
    <col min="8" max="8" width="16.28125" style="1" customWidth="1"/>
    <col min="9" max="252" width="9.140625" style="1" customWidth="1"/>
    <col min="253" max="253" width="26.00390625" style="1" customWidth="1"/>
    <col min="254" max="254" width="41.8515625" style="1" customWidth="1"/>
    <col min="255" max="255" width="16.7109375" style="1" customWidth="1"/>
    <col min="256" max="16384" width="5.28125" style="1" customWidth="1"/>
  </cols>
  <sheetData>
    <row r="1" spans="1:6" ht="62.25" customHeight="1">
      <c r="A1" s="41" t="s">
        <v>68</v>
      </c>
      <c r="B1" s="41"/>
      <c r="C1" s="41"/>
      <c r="D1" s="41"/>
      <c r="E1" s="41"/>
      <c r="F1" s="41"/>
    </row>
    <row r="2" spans="1:6" s="3" customFormat="1" ht="18">
      <c r="A2" s="28"/>
      <c r="B2" s="28"/>
      <c r="C2" s="42" t="s">
        <v>61</v>
      </c>
      <c r="D2" s="42"/>
      <c r="E2" s="42"/>
      <c r="F2" s="42"/>
    </row>
    <row r="3" spans="1:6" ht="46.5" customHeight="1">
      <c r="A3" s="33" t="s">
        <v>0</v>
      </c>
      <c r="B3" s="33" t="s">
        <v>1</v>
      </c>
      <c r="C3" s="34" t="s">
        <v>69</v>
      </c>
      <c r="D3" s="34" t="s">
        <v>70</v>
      </c>
      <c r="E3" s="37" t="s">
        <v>71</v>
      </c>
      <c r="F3" s="34" t="s">
        <v>72</v>
      </c>
    </row>
    <row r="4" spans="1:6" s="3" customFormat="1" ht="66" customHeight="1">
      <c r="A4" s="33"/>
      <c r="B4" s="33"/>
      <c r="C4" s="35"/>
      <c r="D4" s="35"/>
      <c r="E4" s="38"/>
      <c r="F4" s="35"/>
    </row>
    <row r="5" spans="1:6" ht="30.75" customHeight="1">
      <c r="A5" s="15" t="s">
        <v>2</v>
      </c>
      <c r="B5" s="5" t="s">
        <v>3</v>
      </c>
      <c r="C5" s="6">
        <f>C6+C8</f>
        <v>-1100653764</v>
      </c>
      <c r="D5" s="6">
        <f>D6+D8</f>
        <v>-1100653764</v>
      </c>
      <c r="E5" s="6">
        <f>E6+E8</f>
        <v>-1100653764</v>
      </c>
      <c r="F5" s="14">
        <f>E5/D5*100</f>
        <v>100</v>
      </c>
    </row>
    <row r="6" spans="1:6" ht="31.5">
      <c r="A6" s="4" t="s">
        <v>4</v>
      </c>
      <c r="B6" s="7" t="s">
        <v>5</v>
      </c>
      <c r="C6" s="8">
        <f>C7</f>
        <v>3001104604</v>
      </c>
      <c r="D6" s="8">
        <f>D7</f>
        <v>3001104604</v>
      </c>
      <c r="E6" s="8">
        <f>E7</f>
        <v>3001104604</v>
      </c>
      <c r="F6" s="13">
        <f aca="true" t="shared" si="0" ref="F6:F18">E6/D6*100</f>
        <v>100</v>
      </c>
    </row>
    <row r="7" spans="1:6" ht="47.25">
      <c r="A7" s="4" t="s">
        <v>6</v>
      </c>
      <c r="B7" s="7" t="s">
        <v>7</v>
      </c>
      <c r="C7" s="19">
        <v>3001104604</v>
      </c>
      <c r="D7" s="19">
        <v>3001104604</v>
      </c>
      <c r="E7" s="18">
        <v>3001104604</v>
      </c>
      <c r="F7" s="13">
        <f t="shared" si="0"/>
        <v>100</v>
      </c>
    </row>
    <row r="8" spans="1:6" ht="38.25" customHeight="1">
      <c r="A8" s="4" t="s">
        <v>8</v>
      </c>
      <c r="B8" s="7" t="s">
        <v>9</v>
      </c>
      <c r="C8" s="18">
        <f>C9</f>
        <v>-4101758368</v>
      </c>
      <c r="D8" s="18">
        <f>D9</f>
        <v>-4101758368</v>
      </c>
      <c r="E8" s="18">
        <f>E9</f>
        <v>-4101758368</v>
      </c>
      <c r="F8" s="13">
        <f t="shared" si="0"/>
        <v>100</v>
      </c>
    </row>
    <row r="9" spans="1:6" ht="47.25">
      <c r="A9" s="4" t="s">
        <v>10</v>
      </c>
      <c r="B9" s="7" t="s">
        <v>11</v>
      </c>
      <c r="C9" s="18">
        <v>-4101758368</v>
      </c>
      <c r="D9" s="18">
        <v>-4101758368</v>
      </c>
      <c r="E9" s="18">
        <v>-4101758368</v>
      </c>
      <c r="F9" s="13">
        <f t="shared" si="0"/>
        <v>100</v>
      </c>
    </row>
    <row r="10" spans="1:6" ht="31.5">
      <c r="A10" s="16" t="s">
        <v>12</v>
      </c>
      <c r="B10" s="9" t="s">
        <v>13</v>
      </c>
      <c r="C10" s="21">
        <f>C11</f>
        <v>-350439550</v>
      </c>
      <c r="D10" s="21">
        <f>D11</f>
        <v>-350439550</v>
      </c>
      <c r="E10" s="21">
        <f>E11</f>
        <v>-350439550</v>
      </c>
      <c r="F10" s="14">
        <f t="shared" si="0"/>
        <v>100</v>
      </c>
    </row>
    <row r="11" spans="1:6" ht="47.25">
      <c r="A11" s="4" t="s">
        <v>14</v>
      </c>
      <c r="B11" s="7" t="s">
        <v>15</v>
      </c>
      <c r="C11" s="19">
        <f>C12+C15</f>
        <v>-350439550</v>
      </c>
      <c r="D11" s="19">
        <f>D12+D15</f>
        <v>-350439550</v>
      </c>
      <c r="E11" s="19">
        <f>E12+E15</f>
        <v>-350439550</v>
      </c>
      <c r="F11" s="13">
        <f t="shared" si="0"/>
        <v>100</v>
      </c>
    </row>
    <row r="12" spans="1:6" ht="47.25">
      <c r="A12" s="4" t="s">
        <v>16</v>
      </c>
      <c r="B12" s="7" t="s">
        <v>17</v>
      </c>
      <c r="C12" s="19">
        <f>C13</f>
        <v>3387524935.27</v>
      </c>
      <c r="D12" s="19">
        <f>D13</f>
        <v>3387524935.27</v>
      </c>
      <c r="E12" s="18">
        <v>0</v>
      </c>
      <c r="F12" s="13">
        <f t="shared" si="0"/>
        <v>0</v>
      </c>
    </row>
    <row r="13" spans="1:6" ht="63">
      <c r="A13" s="4" t="s">
        <v>18</v>
      </c>
      <c r="B13" s="7" t="s">
        <v>19</v>
      </c>
      <c r="C13" s="19">
        <f>C14</f>
        <v>3387524935.27</v>
      </c>
      <c r="D13" s="19">
        <f>D14</f>
        <v>3387524935.27</v>
      </c>
      <c r="E13" s="18">
        <v>0</v>
      </c>
      <c r="F13" s="13">
        <f t="shared" si="0"/>
        <v>0</v>
      </c>
    </row>
    <row r="14" spans="1:7" ht="66.75" customHeight="1">
      <c r="A14" s="4" t="s">
        <v>20</v>
      </c>
      <c r="B14" s="7" t="s">
        <v>35</v>
      </c>
      <c r="C14" s="19">
        <v>3387524935.27</v>
      </c>
      <c r="D14" s="19">
        <v>3387524935.27</v>
      </c>
      <c r="E14" s="19">
        <v>0</v>
      </c>
      <c r="F14" s="13">
        <f t="shared" si="0"/>
        <v>0</v>
      </c>
      <c r="G14" s="20"/>
    </row>
    <row r="15" spans="1:6" ht="54" customHeight="1">
      <c r="A15" s="4" t="s">
        <v>21</v>
      </c>
      <c r="B15" s="7" t="s">
        <v>22</v>
      </c>
      <c r="C15" s="19">
        <f>C16</f>
        <v>-3737964485.27</v>
      </c>
      <c r="D15" s="19">
        <f>D16</f>
        <v>-3737964485.27</v>
      </c>
      <c r="E15" s="19">
        <f>E16</f>
        <v>-350439550</v>
      </c>
      <c r="F15" s="13">
        <f t="shared" si="0"/>
        <v>9.375143915383859</v>
      </c>
    </row>
    <row r="16" spans="1:6" ht="63">
      <c r="A16" s="4" t="s">
        <v>23</v>
      </c>
      <c r="B16" s="7" t="s">
        <v>24</v>
      </c>
      <c r="C16" s="19">
        <f>C17+C18</f>
        <v>-3737964485.27</v>
      </c>
      <c r="D16" s="19">
        <f>D17+D18</f>
        <v>-3737964485.27</v>
      </c>
      <c r="E16" s="19">
        <f>E17+E18</f>
        <v>-350439550</v>
      </c>
      <c r="F16" s="13">
        <f t="shared" si="0"/>
        <v>9.375143915383859</v>
      </c>
    </row>
    <row r="17" spans="1:6" ht="84" customHeight="1">
      <c r="A17" s="4" t="s">
        <v>26</v>
      </c>
      <c r="B17" s="7" t="s">
        <v>59</v>
      </c>
      <c r="C17" s="19">
        <v>-350439550</v>
      </c>
      <c r="D17" s="19">
        <v>-350439550</v>
      </c>
      <c r="E17" s="18">
        <v>-350439550</v>
      </c>
      <c r="F17" s="13">
        <f t="shared" si="0"/>
        <v>100</v>
      </c>
    </row>
    <row r="18" spans="1:7" ht="69.75" customHeight="1">
      <c r="A18" s="4" t="s">
        <v>25</v>
      </c>
      <c r="B18" s="7" t="s">
        <v>34</v>
      </c>
      <c r="C18" s="18">
        <v>-3387524935.27</v>
      </c>
      <c r="D18" s="18">
        <v>-3387524935.27</v>
      </c>
      <c r="E18" s="18">
        <v>0</v>
      </c>
      <c r="F18" s="13">
        <f t="shared" si="0"/>
        <v>0</v>
      </c>
      <c r="G18" s="20"/>
    </row>
    <row r="19" spans="1:8" ht="31.5">
      <c r="A19" s="16" t="s">
        <v>36</v>
      </c>
      <c r="B19" s="22" t="s">
        <v>37</v>
      </c>
      <c r="C19" s="17">
        <f>C24</f>
        <v>1447159610.95</v>
      </c>
      <c r="D19" s="17">
        <f>D20+D24</f>
        <v>1577808221.29</v>
      </c>
      <c r="E19" s="17">
        <f>E20+E24</f>
        <v>-929579682.22</v>
      </c>
      <c r="F19" s="23"/>
      <c r="G19" s="25"/>
      <c r="H19" s="26"/>
    </row>
    <row r="20" spans="1:8" ht="18">
      <c r="A20" s="11" t="s">
        <v>46</v>
      </c>
      <c r="B20" s="12" t="s">
        <v>47</v>
      </c>
      <c r="C20" s="8">
        <v>0</v>
      </c>
      <c r="D20" s="18">
        <f aca="true" t="shared" si="1" ref="D20:E22">D21</f>
        <v>0</v>
      </c>
      <c r="E20" s="18">
        <f t="shared" si="1"/>
        <v>-2376739293.17</v>
      </c>
      <c r="F20" s="13"/>
      <c r="G20" s="25"/>
      <c r="H20" s="25"/>
    </row>
    <row r="21" spans="1:8" ht="18">
      <c r="A21" s="11" t="s">
        <v>48</v>
      </c>
      <c r="B21" s="12" t="s">
        <v>49</v>
      </c>
      <c r="C21" s="8">
        <v>0</v>
      </c>
      <c r="D21" s="18">
        <f t="shared" si="1"/>
        <v>0</v>
      </c>
      <c r="E21" s="18">
        <f t="shared" si="1"/>
        <v>-2376739293.17</v>
      </c>
      <c r="F21" s="13"/>
      <c r="G21" s="26"/>
      <c r="H21" s="26"/>
    </row>
    <row r="22" spans="1:8" ht="31.5">
      <c r="A22" s="11" t="s">
        <v>50</v>
      </c>
      <c r="B22" s="12" t="s">
        <v>51</v>
      </c>
      <c r="C22" s="8">
        <v>0</v>
      </c>
      <c r="D22" s="18">
        <f t="shared" si="1"/>
        <v>0</v>
      </c>
      <c r="E22" s="18">
        <f t="shared" si="1"/>
        <v>-2376739293.17</v>
      </c>
      <c r="F22" s="13"/>
      <c r="G22" s="26"/>
      <c r="H22" s="26"/>
    </row>
    <row r="23" spans="1:8" ht="31.5">
      <c r="A23" s="11" t="s">
        <v>52</v>
      </c>
      <c r="B23" s="12" t="s">
        <v>53</v>
      </c>
      <c r="C23" s="8">
        <v>0</v>
      </c>
      <c r="D23" s="18">
        <v>0</v>
      </c>
      <c r="E23" s="18">
        <v>-2376739293.17</v>
      </c>
      <c r="F23" s="13"/>
      <c r="G23" s="26"/>
      <c r="H23" s="25"/>
    </row>
    <row r="24" spans="1:6" ht="18">
      <c r="A24" s="4" t="s">
        <v>38</v>
      </c>
      <c r="B24" s="7" t="s">
        <v>39</v>
      </c>
      <c r="C24" s="8">
        <f>C25</f>
        <v>1447159610.95</v>
      </c>
      <c r="D24" s="18">
        <f aca="true" t="shared" si="2" ref="D24:E26">D25</f>
        <v>1577808221.29</v>
      </c>
      <c r="E24" s="18">
        <f t="shared" si="2"/>
        <v>1447159610.95</v>
      </c>
      <c r="F24" s="13">
        <f>E24/D24*100</f>
        <v>91.7196140457943</v>
      </c>
    </row>
    <row r="25" spans="1:6" ht="18">
      <c r="A25" s="4" t="s">
        <v>40</v>
      </c>
      <c r="B25" s="7" t="s">
        <v>41</v>
      </c>
      <c r="C25" s="8">
        <f>C26</f>
        <v>1447159610.95</v>
      </c>
      <c r="D25" s="18">
        <f t="shared" si="2"/>
        <v>1577808221.29</v>
      </c>
      <c r="E25" s="18">
        <f t="shared" si="2"/>
        <v>1447159610.95</v>
      </c>
      <c r="F25" s="13">
        <f aca="true" t="shared" si="3" ref="F25:F36">E25/D25*100</f>
        <v>91.7196140457943</v>
      </c>
    </row>
    <row r="26" spans="1:6" ht="31.5">
      <c r="A26" s="4" t="s">
        <v>42</v>
      </c>
      <c r="B26" s="7" t="s">
        <v>43</v>
      </c>
      <c r="C26" s="8">
        <f>C27</f>
        <v>1447159610.95</v>
      </c>
      <c r="D26" s="18">
        <f t="shared" si="2"/>
        <v>1577808221.29</v>
      </c>
      <c r="E26" s="18">
        <f t="shared" si="2"/>
        <v>1447159610.95</v>
      </c>
      <c r="F26" s="13">
        <f t="shared" si="3"/>
        <v>91.7196140457943</v>
      </c>
    </row>
    <row r="27" spans="1:6" ht="31.5">
      <c r="A27" s="4" t="s">
        <v>44</v>
      </c>
      <c r="B27" s="7" t="s">
        <v>45</v>
      </c>
      <c r="C27" s="18">
        <v>1447159610.95</v>
      </c>
      <c r="D27" s="18">
        <v>1577808221.29</v>
      </c>
      <c r="E27" s="19">
        <v>1447159610.95</v>
      </c>
      <c r="F27" s="13">
        <f t="shared" si="3"/>
        <v>91.7196140457943</v>
      </c>
    </row>
    <row r="28" spans="1:6" ht="31.5">
      <c r="A28" s="16" t="s">
        <v>27</v>
      </c>
      <c r="B28" s="9" t="s">
        <v>28</v>
      </c>
      <c r="C28" s="6">
        <f>C32</f>
        <v>25694590</v>
      </c>
      <c r="D28" s="6">
        <f>D32</f>
        <v>25694590</v>
      </c>
      <c r="E28" s="6">
        <f>E29+E32</f>
        <v>33588590</v>
      </c>
      <c r="F28" s="14">
        <f t="shared" si="3"/>
        <v>130.72242055623383</v>
      </c>
    </row>
    <row r="29" spans="1:6" ht="47.25">
      <c r="A29" s="27" t="s">
        <v>62</v>
      </c>
      <c r="B29" s="7" t="s">
        <v>63</v>
      </c>
      <c r="C29" s="8">
        <v>0</v>
      </c>
      <c r="D29" s="8">
        <v>0</v>
      </c>
      <c r="E29" s="8">
        <f>E30</f>
        <v>7894000</v>
      </c>
      <c r="F29" s="23"/>
    </row>
    <row r="30" spans="1:6" ht="51.75" customHeight="1">
      <c r="A30" s="27" t="s">
        <v>64</v>
      </c>
      <c r="B30" s="7" t="s">
        <v>65</v>
      </c>
      <c r="C30" s="8">
        <v>0</v>
      </c>
      <c r="D30" s="8">
        <v>0</v>
      </c>
      <c r="E30" s="8">
        <f>E31</f>
        <v>7894000</v>
      </c>
      <c r="F30" s="23"/>
    </row>
    <row r="31" spans="1:6" ht="53.25" customHeight="1">
      <c r="A31" s="27" t="s">
        <v>66</v>
      </c>
      <c r="B31" s="7" t="s">
        <v>67</v>
      </c>
      <c r="C31" s="8">
        <v>0</v>
      </c>
      <c r="D31" s="8">
        <v>0</v>
      </c>
      <c r="E31" s="8">
        <v>7894000</v>
      </c>
      <c r="F31" s="23"/>
    </row>
    <row r="32" spans="1:6" ht="31.5">
      <c r="A32" s="24" t="s">
        <v>54</v>
      </c>
      <c r="B32" s="7" t="s">
        <v>29</v>
      </c>
      <c r="C32" s="8">
        <f aca="true" t="shared" si="4" ref="C32:E34">C33</f>
        <v>25694590</v>
      </c>
      <c r="D32" s="8">
        <f t="shared" si="4"/>
        <v>25694590</v>
      </c>
      <c r="E32" s="8">
        <f t="shared" si="4"/>
        <v>25694590</v>
      </c>
      <c r="F32" s="13">
        <f t="shared" si="3"/>
        <v>100</v>
      </c>
    </row>
    <row r="33" spans="1:6" ht="31.5">
      <c r="A33" s="24" t="s">
        <v>55</v>
      </c>
      <c r="B33" s="7" t="s">
        <v>30</v>
      </c>
      <c r="C33" s="8">
        <f t="shared" si="4"/>
        <v>25694590</v>
      </c>
      <c r="D33" s="8">
        <f t="shared" si="4"/>
        <v>25694590</v>
      </c>
      <c r="E33" s="19">
        <f t="shared" si="4"/>
        <v>25694590</v>
      </c>
      <c r="F33" s="13">
        <f t="shared" si="3"/>
        <v>100</v>
      </c>
    </row>
    <row r="34" spans="1:6" ht="50.25" customHeight="1">
      <c r="A34" s="24" t="s">
        <v>56</v>
      </c>
      <c r="B34" s="7" t="s">
        <v>31</v>
      </c>
      <c r="C34" s="8">
        <f t="shared" si="4"/>
        <v>25694590</v>
      </c>
      <c r="D34" s="8">
        <f t="shared" si="4"/>
        <v>25694590</v>
      </c>
      <c r="E34" s="19">
        <f t="shared" si="4"/>
        <v>25694590</v>
      </c>
      <c r="F34" s="13">
        <f t="shared" si="3"/>
        <v>100</v>
      </c>
    </row>
    <row r="35" spans="1:6" ht="69" customHeight="1">
      <c r="A35" s="24" t="s">
        <v>32</v>
      </c>
      <c r="B35" s="7" t="s">
        <v>33</v>
      </c>
      <c r="C35" s="8">
        <v>25694590</v>
      </c>
      <c r="D35" s="18">
        <v>25694590</v>
      </c>
      <c r="E35" s="19">
        <f>E36</f>
        <v>25694590</v>
      </c>
      <c r="F35" s="13">
        <f t="shared" si="3"/>
        <v>100</v>
      </c>
    </row>
    <row r="36" spans="1:6" ht="78.75">
      <c r="A36" s="24" t="s">
        <v>57</v>
      </c>
      <c r="B36" s="7" t="s">
        <v>58</v>
      </c>
      <c r="C36" s="8">
        <v>25694590</v>
      </c>
      <c r="D36" s="18">
        <v>25694590</v>
      </c>
      <c r="E36" s="19">
        <v>25694590</v>
      </c>
      <c r="F36" s="13">
        <f t="shared" si="3"/>
        <v>100</v>
      </c>
    </row>
    <row r="37" spans="1:6" ht="21" customHeight="1">
      <c r="A37" s="39" t="s">
        <v>60</v>
      </c>
      <c r="B37" s="40"/>
      <c r="C37" s="10">
        <f>C5+C10+C19+C28</f>
        <v>21760886.950000048</v>
      </c>
      <c r="D37" s="10">
        <f>D5+D10+D19+D28</f>
        <v>152409497.28999996</v>
      </c>
      <c r="E37" s="10">
        <f>E5+E10+E19+E28</f>
        <v>-2347084406.2200003</v>
      </c>
      <c r="F37" s="13"/>
    </row>
    <row r="38" ht="35.25" customHeight="1">
      <c r="E38" s="20"/>
    </row>
    <row r="39" spans="4:5" ht="18">
      <c r="D39" s="20"/>
      <c r="E39" s="20"/>
    </row>
    <row r="40" spans="1:5" ht="19.5">
      <c r="A40" s="30" t="s">
        <v>73</v>
      </c>
      <c r="B40" s="31"/>
      <c r="C40" s="32"/>
      <c r="D40" s="32"/>
      <c r="E40" s="32"/>
    </row>
    <row r="41" spans="1:5" ht="19.5">
      <c r="A41" s="30" t="s">
        <v>74</v>
      </c>
      <c r="B41" s="31"/>
      <c r="C41" s="32"/>
      <c r="D41" s="36" t="s">
        <v>79</v>
      </c>
      <c r="E41" s="36"/>
    </row>
    <row r="43" ht="60" customHeight="1"/>
    <row r="44" ht="18">
      <c r="A44" s="29" t="s">
        <v>77</v>
      </c>
    </row>
    <row r="45" ht="18">
      <c r="A45" s="29" t="s">
        <v>75</v>
      </c>
    </row>
    <row r="46" ht="18">
      <c r="A46" s="29" t="s">
        <v>78</v>
      </c>
    </row>
    <row r="47" ht="18">
      <c r="A47" s="29" t="s">
        <v>76</v>
      </c>
    </row>
  </sheetData>
  <sheetProtection/>
  <mergeCells count="10">
    <mergeCell ref="A1:F1"/>
    <mergeCell ref="C2:F2"/>
    <mergeCell ref="A3:A4"/>
    <mergeCell ref="B3:B4"/>
    <mergeCell ref="D3:D4"/>
    <mergeCell ref="D41:E41"/>
    <mergeCell ref="E3:E4"/>
    <mergeCell ref="F3:F4"/>
    <mergeCell ref="C3:C4"/>
    <mergeCell ref="A37:B37"/>
  </mergeCells>
  <printOptions/>
  <pageMargins left="0.3937007874015748" right="0.3937007874015748" top="0.5118110236220472" bottom="0.3937007874015748" header="0.15748031496062992" footer="0.15748031496062992"/>
  <pageSetup fitToHeight="0" horizontalDpi="600" verticalDpi="600" orientation="portrait" paperSize="9" scale="65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2019-04-08T14:59:12Z</dcterms:modified>
  <cp:category/>
  <cp:version/>
  <cp:contentType/>
  <cp:contentStatus/>
</cp:coreProperties>
</file>